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4235" windowHeight="762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19" i="1" l="1"/>
  <c r="C14" i="1" s="1"/>
  <c r="B12" i="1"/>
  <c r="C20" i="1" l="1"/>
  <c r="B22" i="1" s="1"/>
  <c r="B23" i="1" s="1"/>
  <c r="B24" i="1" s="1"/>
  <c r="B25" i="1" s="1"/>
  <c r="C15" i="1" l="1"/>
  <c r="C16" i="1"/>
</calcChain>
</file>

<file path=xl/sharedStrings.xml><?xml version="1.0" encoding="utf-8"?>
<sst xmlns="http://schemas.openxmlformats.org/spreadsheetml/2006/main" count="35" uniqueCount="27">
  <si>
    <t>Udfyld de gule felter med dine tal, hvorefter den variable fjernvarmepris</t>
  </si>
  <si>
    <t>MWh</t>
  </si>
  <si>
    <t>m³</t>
  </si>
  <si>
    <t>Indtast forrige aflæsning:</t>
  </si>
  <si>
    <t>Indtast ny aflæsning:</t>
  </si>
  <si>
    <t>Indtast din m³-faktor</t>
  </si>
  <si>
    <t>MWh-pris (uden m³)</t>
  </si>
  <si>
    <t>kr</t>
  </si>
  <si>
    <t>m³-pris</t>
  </si>
  <si>
    <t>kr.</t>
  </si>
  <si>
    <t>*Gennemsnitligt m³/MWh</t>
  </si>
  <si>
    <t>m³/MWh</t>
  </si>
  <si>
    <t>Loft</t>
  </si>
  <si>
    <t>kr./MWh</t>
  </si>
  <si>
    <t>Periodeafkøling uden m³-faktor</t>
  </si>
  <si>
    <t>Grader</t>
  </si>
  <si>
    <t>Periodeafkøling med m³-faktor</t>
  </si>
  <si>
    <t xml:space="preserve">Forholdet </t>
  </si>
  <si>
    <t>Periodeforbrug:</t>
  </si>
  <si>
    <t>Afregningsforbrug</t>
  </si>
  <si>
    <t>Første prisberegning</t>
  </si>
  <si>
    <t>Omregnet til MWh-pris (med m³)</t>
  </si>
  <si>
    <t>Evt. benyt gulv/loft</t>
  </si>
  <si>
    <t>Endelig variabel fjernvarmepris</t>
  </si>
  <si>
    <t>Alle priser er med moms.</t>
  </si>
  <si>
    <t>*Er benyttet til beregning af aconto</t>
  </si>
  <si>
    <t>for 2015 beregnes.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</si>
</sst>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9"/>
      <name val="Arial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/>
    <xf numFmtId="16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0" xfId="1" applyFont="1" applyProtection="1"/>
    <xf numFmtId="0" fontId="0" fillId="0" borderId="0" xfId="0" applyProtection="1"/>
    <xf numFmtId="0" fontId="2" fillId="0" borderId="0" xfId="0" applyFont="1" applyProtection="1"/>
    <xf numFmtId="0" fontId="0" fillId="0" borderId="1" xfId="0" applyBorder="1" applyProtection="1"/>
    <xf numFmtId="0" fontId="2" fillId="0" borderId="1" xfId="0" applyFont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2" xfId="1" applyFont="1" applyFill="1" applyBorder="1" applyProtection="1"/>
    <xf numFmtId="0" fontId="2" fillId="0" borderId="1" xfId="1" applyFont="1" applyFill="1" applyBorder="1" applyProtection="1"/>
    <xf numFmtId="0" fontId="2" fillId="0" borderId="1" xfId="0" applyFont="1" applyBorder="1" applyProtection="1"/>
    <xf numFmtId="0" fontId="2" fillId="0" borderId="3" xfId="1" applyFont="1" applyFill="1" applyBorder="1" applyProtection="1"/>
    <xf numFmtId="0" fontId="3" fillId="0" borderId="1" xfId="0" applyFont="1" applyBorder="1" applyProtection="1"/>
    <xf numFmtId="0" fontId="2" fillId="0" borderId="1" xfId="1" applyFont="1" applyBorder="1" applyProtection="1"/>
    <xf numFmtId="4" fontId="2" fillId="0" borderId="1" xfId="0" applyNumberFormat="1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/>
    <xf numFmtId="2" fontId="2" fillId="0" borderId="1" xfId="0" applyNumberFormat="1" applyFont="1" applyBorder="1" applyProtection="1"/>
    <xf numFmtId="4" fontId="2" fillId="0" borderId="1" xfId="1" applyNumberFormat="1" applyFont="1" applyFill="1" applyBorder="1" applyProtection="1"/>
    <xf numFmtId="0" fontId="2" fillId="3" borderId="1" xfId="1" applyFont="1" applyFill="1" applyBorder="1" applyProtection="1"/>
    <xf numFmtId="4" fontId="2" fillId="3" borderId="1" xfId="1" applyNumberFormat="1" applyFont="1" applyFill="1" applyBorder="1" applyProtection="1"/>
    <xf numFmtId="0" fontId="4" fillId="0" borderId="4" xfId="1" applyFont="1" applyFill="1" applyBorder="1" applyProtection="1"/>
  </cellXfs>
  <cellStyles count="2">
    <cellStyle name="Normal" xfId="0" builtinId="0"/>
    <cellStyle name="Normal_takst 2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C6" sqref="C6"/>
    </sheetView>
  </sheetViews>
  <sheetFormatPr defaultRowHeight="15" x14ac:dyDescent="0.25"/>
  <cols>
    <col min="1" max="1" width="37" customWidth="1"/>
    <col min="2" max="2" width="25.140625" customWidth="1"/>
    <col min="3" max="3" width="20.7109375" customWidth="1"/>
  </cols>
  <sheetData>
    <row r="1" spans="1:3" ht="15.75" x14ac:dyDescent="0.25">
      <c r="A1" s="4" t="s">
        <v>0</v>
      </c>
      <c r="B1" s="1"/>
      <c r="C1" s="1"/>
    </row>
    <row r="2" spans="1:3" ht="15.75" x14ac:dyDescent="0.25">
      <c r="A2" s="6" t="s">
        <v>26</v>
      </c>
      <c r="B2" s="1"/>
      <c r="C2" s="1"/>
    </row>
    <row r="4" spans="1:3" ht="15.75" x14ac:dyDescent="0.25">
      <c r="A4" s="7"/>
      <c r="B4" s="8" t="s">
        <v>1</v>
      </c>
      <c r="C4" s="9" t="s">
        <v>2</v>
      </c>
    </row>
    <row r="5" spans="1:3" ht="15.75" x14ac:dyDescent="0.25">
      <c r="A5" s="10" t="s">
        <v>3</v>
      </c>
      <c r="B5" s="2">
        <v>0</v>
      </c>
      <c r="C5" s="3">
        <v>0</v>
      </c>
    </row>
    <row r="6" spans="1:3" ht="15.75" x14ac:dyDescent="0.25">
      <c r="A6" s="10" t="s">
        <v>4</v>
      </c>
      <c r="B6" s="2">
        <v>1</v>
      </c>
      <c r="C6" s="3">
        <v>100</v>
      </c>
    </row>
    <row r="7" spans="1:3" ht="15.75" x14ac:dyDescent="0.25">
      <c r="A7" s="11" t="s">
        <v>5</v>
      </c>
      <c r="B7" s="12"/>
      <c r="C7" s="2">
        <v>1</v>
      </c>
    </row>
    <row r="8" spans="1:3" ht="15.75" x14ac:dyDescent="0.25">
      <c r="A8" s="13"/>
      <c r="B8" s="12"/>
      <c r="C8" s="14"/>
    </row>
    <row r="9" spans="1:3" ht="15.75" x14ac:dyDescent="0.25">
      <c r="A9" s="15" t="s">
        <v>6</v>
      </c>
      <c r="B9" s="16">
        <v>529.48</v>
      </c>
      <c r="C9" s="15" t="s">
        <v>7</v>
      </c>
    </row>
    <row r="10" spans="1:3" ht="15.75" x14ac:dyDescent="0.25">
      <c r="A10" s="15" t="s">
        <v>8</v>
      </c>
      <c r="B10" s="16">
        <v>7.79</v>
      </c>
      <c r="C10" s="15" t="s">
        <v>9</v>
      </c>
    </row>
    <row r="11" spans="1:3" ht="15.75" x14ac:dyDescent="0.25">
      <c r="A11" s="15" t="s">
        <v>10</v>
      </c>
      <c r="B11" s="16">
        <v>21.7</v>
      </c>
      <c r="C11" s="15" t="s">
        <v>11</v>
      </c>
    </row>
    <row r="12" spans="1:3" ht="15.75" x14ac:dyDescent="0.25">
      <c r="A12" s="15" t="s">
        <v>12</v>
      </c>
      <c r="B12" s="16">
        <f>(B9+B11*B10)*1.15</f>
        <v>803.30144999999993</v>
      </c>
      <c r="C12" s="15" t="s">
        <v>13</v>
      </c>
    </row>
    <row r="13" spans="1:3" ht="15.75" x14ac:dyDescent="0.25">
      <c r="A13" s="15"/>
      <c r="B13" s="12"/>
      <c r="C13" s="14"/>
    </row>
    <row r="14" spans="1:3" ht="15.75" x14ac:dyDescent="0.25">
      <c r="A14" s="15" t="s">
        <v>14</v>
      </c>
      <c r="B14" s="11" t="s">
        <v>15</v>
      </c>
      <c r="C14" s="17">
        <f>B19*860/C19</f>
        <v>8.6</v>
      </c>
    </row>
    <row r="15" spans="1:3" ht="15.75" x14ac:dyDescent="0.25">
      <c r="A15" s="15" t="s">
        <v>16</v>
      </c>
      <c r="B15" s="11" t="s">
        <v>15</v>
      </c>
      <c r="C15" s="17">
        <f>B20*860/C20</f>
        <v>8.6</v>
      </c>
    </row>
    <row r="16" spans="1:3" ht="15.75" x14ac:dyDescent="0.25">
      <c r="A16" s="15" t="s">
        <v>17</v>
      </c>
      <c r="B16" s="11" t="s">
        <v>11</v>
      </c>
      <c r="C16" s="17">
        <f>C20/B20</f>
        <v>100</v>
      </c>
    </row>
    <row r="17" spans="1:3" ht="15.75" x14ac:dyDescent="0.25">
      <c r="A17" s="15"/>
      <c r="B17" s="12"/>
      <c r="C17" s="14"/>
    </row>
    <row r="18" spans="1:3" ht="15.75" x14ac:dyDescent="0.25">
      <c r="A18" s="11"/>
      <c r="B18" s="9" t="s">
        <v>1</v>
      </c>
      <c r="C18" s="9" t="s">
        <v>2</v>
      </c>
    </row>
    <row r="19" spans="1:3" ht="15.75" x14ac:dyDescent="0.25">
      <c r="A19" s="10" t="s">
        <v>18</v>
      </c>
      <c r="B19" s="18">
        <v>1</v>
      </c>
      <c r="C19" s="19">
        <f>C6-C5</f>
        <v>100</v>
      </c>
    </row>
    <row r="20" spans="1:3" ht="15.75" x14ac:dyDescent="0.25">
      <c r="A20" s="15" t="s">
        <v>19</v>
      </c>
      <c r="B20" s="18">
        <v>1</v>
      </c>
      <c r="C20" s="12">
        <f>C19*C7</f>
        <v>100</v>
      </c>
    </row>
    <row r="21" spans="1:3" ht="15.75" x14ac:dyDescent="0.25">
      <c r="A21" s="15"/>
      <c r="B21" s="12"/>
      <c r="C21" s="14"/>
    </row>
    <row r="22" spans="1:3" ht="15.75" x14ac:dyDescent="0.25">
      <c r="A22" s="11" t="s">
        <v>20</v>
      </c>
      <c r="B22" s="16">
        <f>B20*B9+C20*B10</f>
        <v>1308.48</v>
      </c>
      <c r="C22" s="20" t="s">
        <v>9</v>
      </c>
    </row>
    <row r="23" spans="1:3" ht="15.75" x14ac:dyDescent="0.25">
      <c r="A23" s="11" t="s">
        <v>21</v>
      </c>
      <c r="B23" s="16">
        <f>B22/B19</f>
        <v>1308.48</v>
      </c>
      <c r="C23" s="20" t="s">
        <v>13</v>
      </c>
    </row>
    <row r="24" spans="1:3" ht="15.75" x14ac:dyDescent="0.25">
      <c r="A24" s="11" t="s">
        <v>22</v>
      </c>
      <c r="B24" s="16">
        <f>IF(B23&gt;B12,B12,B23)</f>
        <v>803.30144999999993</v>
      </c>
      <c r="C24" s="20" t="s">
        <v>13</v>
      </c>
    </row>
    <row r="25" spans="1:3" ht="15.75" x14ac:dyDescent="0.25">
      <c r="A25" s="21" t="s">
        <v>23</v>
      </c>
      <c r="B25" s="22">
        <f>B24*B20</f>
        <v>803.30144999999993</v>
      </c>
      <c r="C25" s="21" t="s">
        <v>9</v>
      </c>
    </row>
    <row r="26" spans="1:3" x14ac:dyDescent="0.25">
      <c r="A26" s="23" t="s">
        <v>24</v>
      </c>
      <c r="B26" s="5" t="s">
        <v>25</v>
      </c>
      <c r="C26" s="1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Hansen</dc:creator>
  <cp:lastModifiedBy>Niels Hansen</cp:lastModifiedBy>
  <dcterms:created xsi:type="dcterms:W3CDTF">2015-01-08T09:28:23Z</dcterms:created>
  <dcterms:modified xsi:type="dcterms:W3CDTF">2015-01-08T09:44:19Z</dcterms:modified>
</cp:coreProperties>
</file>